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rea LL PP\Manutenzione\PROGETTI 2025\"/>
    </mc:Choice>
  </mc:AlternateContent>
  <xr:revisionPtr revIDLastSave="0" documentId="13_ncr:1_{74A082D4-94CD-4020-BB80-3586B28ACB6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avori in corso" sheetId="1" r:id="rId1"/>
    <sheet name="Lavori da programmare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  <c r="B16" i="1"/>
  <c r="B21" i="1"/>
  <c r="D4" i="1"/>
  <c r="D3" i="1"/>
  <c r="C21" i="1"/>
  <c r="B6" i="1"/>
  <c r="D6" i="1" s="1"/>
  <c r="D20" i="1" l="1"/>
  <c r="B28" i="2"/>
  <c r="D19" i="1"/>
  <c r="B21" i="2"/>
  <c r="D18" i="1"/>
  <c r="D21" i="1" s="1"/>
  <c r="B5" i="1"/>
  <c r="B7" i="1"/>
  <c r="C7" i="1" l="1"/>
  <c r="D5" i="1"/>
  <c r="B30" i="2"/>
  <c r="D7" i="1" l="1"/>
  <c r="D16" i="1" s="1"/>
</calcChain>
</file>

<file path=xl/sharedStrings.xml><?xml version="1.0" encoding="utf-8"?>
<sst xmlns="http://schemas.openxmlformats.org/spreadsheetml/2006/main" count="71" uniqueCount="69">
  <si>
    <t>Opera</t>
  </si>
  <si>
    <t>Importo finanziato</t>
  </si>
  <si>
    <t>Fondi di bilancio</t>
  </si>
  <si>
    <t>Totale</t>
  </si>
  <si>
    <t>FINE LAVORI</t>
  </si>
  <si>
    <t>26/03/2026</t>
  </si>
  <si>
    <t>Pista ciclabile Corona di Delizie di collegamento al parco di Stupinigi</t>
  </si>
  <si>
    <t>DICEMBRE 2027</t>
  </si>
  <si>
    <t>Intervento di rinaturalizzazione e valorizzazione vegetazione riparare sponde del torrente Chisola</t>
  </si>
  <si>
    <t>15/11/2025</t>
  </si>
  <si>
    <t>15/09/2025</t>
  </si>
  <si>
    <t>Sottopasso RFI</t>
  </si>
  <si>
    <t>Sovrappasso Rottalunga</t>
  </si>
  <si>
    <t>14/01/2025</t>
  </si>
  <si>
    <t>Importo presunto</t>
  </si>
  <si>
    <t>Scadenza temporale</t>
  </si>
  <si>
    <t>Lavori da programmare anno 2025-2026</t>
  </si>
  <si>
    <t>Lavori di sistemazione dell'area esterna Buozzi Matteotti</t>
  </si>
  <si>
    <t>Opere aggiuntive di finitura Buozzi Matteotti</t>
  </si>
  <si>
    <t>Lavori di sistemazione dell'area esterna Scuola Gramsci</t>
  </si>
  <si>
    <t>Opere aggiuntive al Palazzo Comunale ai fini dell'adeguamento antincendio per rilascio CPI</t>
  </si>
  <si>
    <t>Sostituzione pannelli fotovoltaici Luzzati</t>
  </si>
  <si>
    <t>Realizzazione parcheggi Via Pipino</t>
  </si>
  <si>
    <t>Ampliamento aree a parcheggio Via Garibaldi</t>
  </si>
  <si>
    <t>Realizzazione parcheggi Via Aosta e sistemazione muro</t>
  </si>
  <si>
    <t>TOTALE</t>
  </si>
  <si>
    <t>Asfaltature 2025</t>
  </si>
  <si>
    <t>Cofinanziamenti già programmati anni 2025-2026</t>
  </si>
  <si>
    <t>Pista ciclabile Corona di Delizie</t>
  </si>
  <si>
    <t>Bretella Via Chisola</t>
  </si>
  <si>
    <t>Giardino Cottolengo</t>
  </si>
  <si>
    <t>TOTALE GENERALE</t>
  </si>
  <si>
    <t>Demolizione Oratorio</t>
  </si>
  <si>
    <t>Sistemazione area Oratorio</t>
  </si>
  <si>
    <t>Calottatura Via Martinetto</t>
  </si>
  <si>
    <t>Sistemazione interna fabbricato ex-Allio</t>
  </si>
  <si>
    <t>Casa di Comunità</t>
  </si>
  <si>
    <t>GIUGNO 2025</t>
  </si>
  <si>
    <t>GIUGNO 2027</t>
  </si>
  <si>
    <t>Rotatoria cimitero</t>
  </si>
  <si>
    <t>LUGLIO 2025</t>
  </si>
  <si>
    <t>Area verde Via Salvo D'acquisto e parcheggi</t>
  </si>
  <si>
    <t>Adeguamento e sistemazione ex-asilo nido</t>
  </si>
  <si>
    <t>Arredo urbano e arredi interni Ex-Cottolengo</t>
  </si>
  <si>
    <t>Demolizione fabbricati ex-area Foco</t>
  </si>
  <si>
    <t>Sistemazione area Foco</t>
  </si>
  <si>
    <t>Adeguamento e sistemazione Ex-vigili</t>
  </si>
  <si>
    <t>Bici in Comune</t>
  </si>
  <si>
    <t>MARZO 2026</t>
  </si>
  <si>
    <t>Scuola Gramsci</t>
  </si>
  <si>
    <t>Ex Cottolengo</t>
  </si>
  <si>
    <t>01/07/2025</t>
  </si>
  <si>
    <t>Nuovo Asilo nido</t>
  </si>
  <si>
    <t>Giardino dell'Ex-Cottolengo</t>
  </si>
  <si>
    <t>Efficientamento energetico spogliatoi del Centro sportivo a Tetti rosa</t>
  </si>
  <si>
    <t>25/08/2025</t>
  </si>
  <si>
    <t>Palazzo comunale</t>
  </si>
  <si>
    <t>Scuola Buozzi-Matteotti</t>
  </si>
  <si>
    <t>Area esterna del nuovo asilo nido</t>
  </si>
  <si>
    <t>31/07/2025</t>
  </si>
  <si>
    <t>SETTEMBRE 2025</t>
  </si>
  <si>
    <t>GIUGNO 2026</t>
  </si>
  <si>
    <t>TOTALI OPERE ALTRI SOGGETTI</t>
  </si>
  <si>
    <t>Pista ciclopedonale Vinovo-La Loggia</t>
  </si>
  <si>
    <t>27/09/2024</t>
  </si>
  <si>
    <t>Pista di atletica in Via Castello</t>
  </si>
  <si>
    <t>31/10/2024</t>
  </si>
  <si>
    <t>TOTALE OPERE COMPETENZA COMUNALE</t>
  </si>
  <si>
    <t>Asfaltatura strade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</si>
</sst>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44" fontId="1" fillId="0" borderId="0" xfId="0" applyNumberFormat="1" applyFont="1" applyAlignment="1">
      <alignment vertical="center"/>
    </xf>
    <xf numFmtId="0" fontId="1" fillId="0" borderId="0" xfId="0" applyFont="1"/>
    <xf numFmtId="44" fontId="0" fillId="0" borderId="2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44" fontId="0" fillId="0" borderId="3" xfId="0" applyNumberFormat="1" applyBorder="1" applyAlignment="1">
      <alignment horizontal="center" vertical="center"/>
    </xf>
    <xf numFmtId="44" fontId="1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4" fontId="0" fillId="0" borderId="1" xfId="0" applyNumberFormat="1" applyBorder="1" applyAlignment="1">
      <alignment vertical="center"/>
    </xf>
    <xf numFmtId="4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4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34"/>
  <sheetViews>
    <sheetView tabSelected="1" topLeftCell="A13" zoomScale="90" zoomScaleNormal="90" workbookViewId="0">
      <selection activeCell="A2" sqref="A2:E21"/>
    </sheetView>
  </sheetViews>
  <sheetFormatPr defaultRowHeight="14.4" x14ac:dyDescent="0.3"/>
  <cols>
    <col min="1" max="1" width="50.33203125" customWidth="1"/>
    <col min="2" max="2" width="18.33203125" customWidth="1"/>
    <col min="3" max="3" width="16.88671875" customWidth="1"/>
    <col min="4" max="4" width="17" style="11" customWidth="1"/>
    <col min="5" max="5" width="18.109375" customWidth="1"/>
  </cols>
  <sheetData>
    <row r="2" spans="1:8" ht="37.5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4" t="s">
        <v>4</v>
      </c>
    </row>
    <row r="3" spans="1:8" ht="45" customHeight="1" x14ac:dyDescent="0.3">
      <c r="A3" s="6" t="s">
        <v>63</v>
      </c>
      <c r="B3" s="7">
        <v>407000</v>
      </c>
      <c r="C3" s="7">
        <v>103000</v>
      </c>
      <c r="D3" s="9">
        <f t="shared" ref="D3:D7" si="0">B3+C3</f>
        <v>510000</v>
      </c>
      <c r="E3" s="8" t="s">
        <v>64</v>
      </c>
    </row>
    <row r="4" spans="1:8" ht="45" customHeight="1" x14ac:dyDescent="0.3">
      <c r="A4" s="6" t="s">
        <v>65</v>
      </c>
      <c r="B4" s="7">
        <v>40000</v>
      </c>
      <c r="C4" s="7">
        <v>103000</v>
      </c>
      <c r="D4" s="9">
        <f t="shared" si="0"/>
        <v>143000</v>
      </c>
      <c r="E4" s="8" t="s">
        <v>66</v>
      </c>
    </row>
    <row r="5" spans="1:8" ht="45" customHeight="1" x14ac:dyDescent="0.3">
      <c r="A5" s="6" t="s">
        <v>49</v>
      </c>
      <c r="B5" s="7">
        <f>5035000*1.1</f>
        <v>5538500</v>
      </c>
      <c r="C5" s="7">
        <v>753500</v>
      </c>
      <c r="D5" s="9">
        <f t="shared" si="0"/>
        <v>6292000</v>
      </c>
      <c r="E5" s="8" t="s">
        <v>5</v>
      </c>
    </row>
    <row r="6" spans="1:8" ht="45" customHeight="1" x14ac:dyDescent="0.3">
      <c r="A6" s="26" t="s">
        <v>50</v>
      </c>
      <c r="B6" s="7">
        <f>3919098*1.1+5000000</f>
        <v>9311007.8000000007</v>
      </c>
      <c r="C6" s="7">
        <v>0</v>
      </c>
      <c r="D6" s="9">
        <f t="shared" si="0"/>
        <v>9311007.8000000007</v>
      </c>
      <c r="E6" s="8" t="s">
        <v>9</v>
      </c>
    </row>
    <row r="7" spans="1:8" ht="45" customHeight="1" x14ac:dyDescent="0.3">
      <c r="A7" s="6" t="s">
        <v>52</v>
      </c>
      <c r="B7" s="7">
        <f>1640000*1.1</f>
        <v>1804000.0000000002</v>
      </c>
      <c r="C7" s="7">
        <f>2160000-B7</f>
        <v>355999.99999999977</v>
      </c>
      <c r="D7" s="9">
        <f t="shared" si="0"/>
        <v>2160000</v>
      </c>
      <c r="E7" s="8" t="s">
        <v>51</v>
      </c>
    </row>
    <row r="8" spans="1:8" ht="45" customHeight="1" x14ac:dyDescent="0.3">
      <c r="A8" s="6" t="s">
        <v>54</v>
      </c>
      <c r="B8" s="7">
        <v>90000</v>
      </c>
      <c r="C8" s="7">
        <v>30000</v>
      </c>
      <c r="D8" s="9">
        <v>120000</v>
      </c>
      <c r="E8" s="8" t="s">
        <v>13</v>
      </c>
    </row>
    <row r="9" spans="1:8" ht="45" customHeight="1" x14ac:dyDescent="0.3">
      <c r="A9" s="6" t="s">
        <v>53</v>
      </c>
      <c r="B9" s="7">
        <v>732000</v>
      </c>
      <c r="C9" s="7">
        <v>148000</v>
      </c>
      <c r="D9" s="9">
        <v>880000</v>
      </c>
      <c r="E9" s="8" t="s">
        <v>7</v>
      </c>
    </row>
    <row r="10" spans="1:8" ht="45" customHeight="1" x14ac:dyDescent="0.3">
      <c r="A10" s="6" t="s">
        <v>56</v>
      </c>
      <c r="B10" s="12">
        <v>0</v>
      </c>
      <c r="C10" s="7">
        <v>900000</v>
      </c>
      <c r="D10" s="9">
        <v>900000</v>
      </c>
      <c r="E10" s="8" t="s">
        <v>10</v>
      </c>
    </row>
    <row r="11" spans="1:8" ht="69.75" customHeight="1" x14ac:dyDescent="0.3">
      <c r="A11" s="6" t="s">
        <v>57</v>
      </c>
      <c r="B11" s="7">
        <v>2889176.54</v>
      </c>
      <c r="C11" s="7">
        <v>582172.93000000005</v>
      </c>
      <c r="D11" s="9">
        <v>3471349.47</v>
      </c>
      <c r="E11" s="8" t="s">
        <v>55</v>
      </c>
    </row>
    <row r="12" spans="1:8" ht="45" customHeight="1" x14ac:dyDescent="0.3">
      <c r="A12" s="6" t="s">
        <v>6</v>
      </c>
      <c r="B12" s="7">
        <v>232000</v>
      </c>
      <c r="C12" s="7">
        <v>58000</v>
      </c>
      <c r="D12" s="9">
        <v>290000</v>
      </c>
      <c r="E12" s="8" t="s">
        <v>7</v>
      </c>
    </row>
    <row r="13" spans="1:8" ht="45" customHeight="1" x14ac:dyDescent="0.3">
      <c r="A13" s="13" t="s">
        <v>58</v>
      </c>
      <c r="B13" s="14">
        <v>0</v>
      </c>
      <c r="C13" s="14">
        <v>392000</v>
      </c>
      <c r="D13" s="9">
        <v>392000</v>
      </c>
      <c r="E13" s="8" t="s">
        <v>59</v>
      </c>
      <c r="F13" s="25"/>
      <c r="G13" s="25"/>
      <c r="H13" s="25"/>
    </row>
    <row r="14" spans="1:8" ht="45" customHeight="1" x14ac:dyDescent="0.3">
      <c r="A14" s="13" t="s">
        <v>8</v>
      </c>
      <c r="B14" s="14">
        <v>59695</v>
      </c>
      <c r="C14" s="14">
        <v>0</v>
      </c>
      <c r="D14" s="15">
        <v>59695</v>
      </c>
      <c r="E14" s="8" t="s">
        <v>60</v>
      </c>
    </row>
    <row r="15" spans="1:8" ht="45" customHeight="1" x14ac:dyDescent="0.3">
      <c r="A15" s="13" t="s">
        <v>68</v>
      </c>
      <c r="B15" s="14">
        <v>0</v>
      </c>
      <c r="C15" s="14">
        <v>180000</v>
      </c>
      <c r="D15" s="15">
        <v>59695</v>
      </c>
      <c r="E15" s="8" t="s">
        <v>37</v>
      </c>
    </row>
    <row r="16" spans="1:8" ht="45" customHeight="1" x14ac:dyDescent="0.3">
      <c r="A16" s="16" t="s">
        <v>67</v>
      </c>
      <c r="B16" s="14">
        <f>SUM(B3:B15)</f>
        <v>21103379.34</v>
      </c>
      <c r="C16" s="14">
        <f>SUM(C3:C15)</f>
        <v>3605672.93</v>
      </c>
      <c r="D16" s="15">
        <f>SUM(D3:D14)</f>
        <v>24529052.27</v>
      </c>
      <c r="E16" s="8"/>
    </row>
    <row r="17" spans="1:5" ht="45" customHeight="1" x14ac:dyDescent="0.3">
      <c r="A17" s="13" t="s">
        <v>11</v>
      </c>
      <c r="B17" s="14">
        <v>18000000</v>
      </c>
      <c r="C17" s="14">
        <v>0</v>
      </c>
      <c r="D17" s="15">
        <v>18000000</v>
      </c>
      <c r="E17" s="8" t="s">
        <v>38</v>
      </c>
    </row>
    <row r="18" spans="1:5" ht="45" customHeight="1" x14ac:dyDescent="0.3">
      <c r="A18" s="13" t="s">
        <v>12</v>
      </c>
      <c r="B18" s="14">
        <v>6122864.6900000004</v>
      </c>
      <c r="C18" s="14">
        <v>0</v>
      </c>
      <c r="D18" s="15">
        <f>B18</f>
        <v>6122864.6900000004</v>
      </c>
      <c r="E18" s="8" t="s">
        <v>61</v>
      </c>
    </row>
    <row r="19" spans="1:5" ht="45" customHeight="1" x14ac:dyDescent="0.3">
      <c r="A19" s="13" t="s">
        <v>36</v>
      </c>
      <c r="B19" s="14">
        <v>1800000</v>
      </c>
      <c r="C19" s="14">
        <v>0</v>
      </c>
      <c r="D19" s="15">
        <f>B19</f>
        <v>1800000</v>
      </c>
      <c r="E19" s="8" t="s">
        <v>48</v>
      </c>
    </row>
    <row r="20" spans="1:5" ht="45" customHeight="1" x14ac:dyDescent="0.3">
      <c r="A20" s="13" t="s">
        <v>39</v>
      </c>
      <c r="B20" s="14">
        <v>457161.6</v>
      </c>
      <c r="C20" s="14">
        <v>0</v>
      </c>
      <c r="D20" s="15">
        <f>B20</f>
        <v>457161.6</v>
      </c>
      <c r="E20" s="8" t="s">
        <v>40</v>
      </c>
    </row>
    <row r="21" spans="1:5" ht="30" customHeight="1" x14ac:dyDescent="0.3">
      <c r="A21" s="16" t="s">
        <v>62</v>
      </c>
      <c r="B21" s="17">
        <f>SUM(B17:B20)</f>
        <v>26380026.290000003</v>
      </c>
      <c r="C21" s="17">
        <f>SUM(C17:C20)</f>
        <v>0</v>
      </c>
      <c r="D21" s="18">
        <f>SUM(D17:D20)</f>
        <v>26380026.290000003</v>
      </c>
      <c r="E21" s="2"/>
    </row>
    <row r="22" spans="1:5" x14ac:dyDescent="0.3">
      <c r="A22" s="1"/>
      <c r="B22" s="3"/>
      <c r="C22" s="3"/>
      <c r="D22" s="10"/>
      <c r="E22" s="2"/>
    </row>
    <row r="23" spans="1:5" x14ac:dyDescent="0.3">
      <c r="A23" s="1"/>
      <c r="B23" s="3"/>
      <c r="C23" s="3"/>
      <c r="D23" s="10"/>
      <c r="E23" s="2"/>
    </row>
    <row r="24" spans="1:5" x14ac:dyDescent="0.3">
      <c r="A24" s="1"/>
      <c r="B24" s="3"/>
      <c r="C24" s="3"/>
      <c r="D24" s="10"/>
      <c r="E24" s="2"/>
    </row>
    <row r="25" spans="1:5" x14ac:dyDescent="0.3">
      <c r="A25" s="1"/>
      <c r="B25" s="3"/>
      <c r="C25" s="3"/>
      <c r="D25" s="10"/>
      <c r="E25" s="2"/>
    </row>
    <row r="26" spans="1:5" x14ac:dyDescent="0.3">
      <c r="A26" s="1"/>
      <c r="B26" s="3"/>
      <c r="C26" s="3"/>
      <c r="D26" s="10"/>
      <c r="E26" s="2"/>
    </row>
    <row r="27" spans="1:5" x14ac:dyDescent="0.3">
      <c r="A27" s="1"/>
      <c r="B27" s="3"/>
      <c r="C27" s="3"/>
      <c r="D27" s="10"/>
      <c r="E27" s="2"/>
    </row>
    <row r="28" spans="1:5" x14ac:dyDescent="0.3">
      <c r="A28" s="1"/>
      <c r="B28" s="3"/>
      <c r="C28" s="3"/>
      <c r="D28" s="10"/>
      <c r="E28" s="2"/>
    </row>
    <row r="29" spans="1:5" x14ac:dyDescent="0.3">
      <c r="A29" s="1"/>
      <c r="B29" s="3"/>
      <c r="C29" s="3"/>
      <c r="D29" s="10"/>
      <c r="E29" s="2"/>
    </row>
    <row r="30" spans="1:5" x14ac:dyDescent="0.3">
      <c r="A30" s="1"/>
      <c r="B30" s="3"/>
      <c r="C30" s="3"/>
      <c r="D30" s="10"/>
      <c r="E30" s="2"/>
    </row>
    <row r="31" spans="1:5" x14ac:dyDescent="0.3">
      <c r="A31" s="1"/>
      <c r="B31" s="3"/>
      <c r="C31" s="3"/>
      <c r="D31" s="10"/>
      <c r="E31" s="2"/>
    </row>
    <row r="32" spans="1:5" x14ac:dyDescent="0.3">
      <c r="A32" s="1"/>
      <c r="B32" s="3"/>
      <c r="C32" s="3"/>
      <c r="D32" s="10"/>
      <c r="E32" s="2"/>
    </row>
    <row r="33" spans="1:5" x14ac:dyDescent="0.3">
      <c r="A33" s="1"/>
      <c r="B33" s="3"/>
      <c r="C33" s="3"/>
      <c r="D33" s="10"/>
      <c r="E33" s="2"/>
    </row>
    <row r="34" spans="1:5" x14ac:dyDescent="0.3">
      <c r="A34" s="1"/>
      <c r="B34" s="3"/>
      <c r="C34" s="3"/>
      <c r="D34" s="10"/>
      <c r="E34" s="2"/>
    </row>
  </sheetData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9" fitToHeight="0" orientation="portrait" r:id="rId1"/>
  <headerFooter>
    <oddHeader>&amp;CPROGETTI IN CORSO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2"/>
  <sheetViews>
    <sheetView topLeftCell="A6" workbookViewId="0">
      <selection activeCell="B29" sqref="B29"/>
    </sheetView>
  </sheetViews>
  <sheetFormatPr defaultRowHeight="14.4" x14ac:dyDescent="0.3"/>
  <cols>
    <col min="1" max="1" width="52.5546875" customWidth="1"/>
    <col min="2" max="2" width="18.33203125" customWidth="1"/>
    <col min="3" max="3" width="19.109375" customWidth="1"/>
  </cols>
  <sheetData>
    <row r="1" spans="1:3" x14ac:dyDescent="0.3">
      <c r="A1" s="19" t="s">
        <v>16</v>
      </c>
      <c r="B1" s="19" t="s">
        <v>14</v>
      </c>
      <c r="C1" s="19" t="s">
        <v>15</v>
      </c>
    </row>
    <row r="2" spans="1:3" ht="15" customHeight="1" x14ac:dyDescent="0.3">
      <c r="A2" s="20" t="s">
        <v>17</v>
      </c>
      <c r="B2" s="21">
        <v>300000</v>
      </c>
      <c r="C2" s="22">
        <v>45536</v>
      </c>
    </row>
    <row r="3" spans="1:3" x14ac:dyDescent="0.3">
      <c r="A3" s="20" t="s">
        <v>18</v>
      </c>
      <c r="B3" s="21">
        <v>100000</v>
      </c>
      <c r="C3" s="22">
        <v>45536</v>
      </c>
    </row>
    <row r="4" spans="1:3" x14ac:dyDescent="0.3">
      <c r="A4" s="20" t="s">
        <v>19</v>
      </c>
      <c r="B4" s="21">
        <v>400000</v>
      </c>
      <c r="C4" s="22">
        <v>46266</v>
      </c>
    </row>
    <row r="5" spans="1:3" ht="28.8" x14ac:dyDescent="0.3">
      <c r="A5" s="20" t="s">
        <v>20</v>
      </c>
      <c r="B5" s="21">
        <v>70000</v>
      </c>
      <c r="C5" s="22">
        <v>46022</v>
      </c>
    </row>
    <row r="6" spans="1:3" x14ac:dyDescent="0.3">
      <c r="A6" s="20" t="s">
        <v>21</v>
      </c>
      <c r="B6" s="21">
        <v>40000</v>
      </c>
      <c r="C6" s="21"/>
    </row>
    <row r="7" spans="1:3" x14ac:dyDescent="0.3">
      <c r="A7" s="20" t="s">
        <v>22</v>
      </c>
      <c r="B7" s="21">
        <v>200000</v>
      </c>
      <c r="C7" s="21"/>
    </row>
    <row r="8" spans="1:3" x14ac:dyDescent="0.3">
      <c r="A8" s="20" t="s">
        <v>23</v>
      </c>
      <c r="B8" s="21">
        <v>250000</v>
      </c>
      <c r="C8" s="21"/>
    </row>
    <row r="9" spans="1:3" x14ac:dyDescent="0.3">
      <c r="A9" s="20" t="s">
        <v>24</v>
      </c>
      <c r="B9" s="21">
        <v>200000</v>
      </c>
      <c r="C9" s="21"/>
    </row>
    <row r="10" spans="1:3" x14ac:dyDescent="0.3">
      <c r="A10" s="20" t="s">
        <v>26</v>
      </c>
      <c r="B10" s="21">
        <v>200000</v>
      </c>
      <c r="C10" s="21"/>
    </row>
    <row r="11" spans="1:3" x14ac:dyDescent="0.3">
      <c r="A11" s="20" t="s">
        <v>32</v>
      </c>
      <c r="B11" s="21">
        <v>100000</v>
      </c>
      <c r="C11" s="21"/>
    </row>
    <row r="12" spans="1:3" x14ac:dyDescent="0.3">
      <c r="A12" s="20" t="s">
        <v>33</v>
      </c>
      <c r="B12" s="21">
        <v>250000</v>
      </c>
      <c r="C12" s="21"/>
    </row>
    <row r="13" spans="1:3" x14ac:dyDescent="0.3">
      <c r="A13" s="20" t="s">
        <v>34</v>
      </c>
      <c r="B13" s="21">
        <v>90000</v>
      </c>
      <c r="C13" s="23"/>
    </row>
    <row r="14" spans="1:3" x14ac:dyDescent="0.3">
      <c r="A14" s="20" t="s">
        <v>35</v>
      </c>
      <c r="B14" s="21"/>
      <c r="C14" s="24"/>
    </row>
    <row r="15" spans="1:3" x14ac:dyDescent="0.3">
      <c r="A15" s="20" t="s">
        <v>41</v>
      </c>
      <c r="B15" s="21"/>
      <c r="C15" s="24"/>
    </row>
    <row r="16" spans="1:3" x14ac:dyDescent="0.3">
      <c r="A16" s="20" t="s">
        <v>43</v>
      </c>
      <c r="B16" s="21"/>
      <c r="C16" s="24"/>
    </row>
    <row r="17" spans="1:3" x14ac:dyDescent="0.3">
      <c r="A17" s="20" t="s">
        <v>42</v>
      </c>
      <c r="B17" s="21"/>
      <c r="C17" s="24"/>
    </row>
    <row r="18" spans="1:3" x14ac:dyDescent="0.3">
      <c r="A18" s="20" t="s">
        <v>46</v>
      </c>
      <c r="B18" s="21"/>
      <c r="C18" s="24"/>
    </row>
    <row r="19" spans="1:3" x14ac:dyDescent="0.3">
      <c r="A19" s="20" t="s">
        <v>44</v>
      </c>
      <c r="B19" s="21"/>
      <c r="C19" s="24"/>
    </row>
    <row r="20" spans="1:3" x14ac:dyDescent="0.3">
      <c r="A20" s="20" t="s">
        <v>45</v>
      </c>
      <c r="B20" s="21"/>
      <c r="C20" s="24"/>
    </row>
    <row r="21" spans="1:3" x14ac:dyDescent="0.3">
      <c r="A21" s="16" t="s">
        <v>25</v>
      </c>
      <c r="B21" s="18">
        <f>SUM(B2:B13)</f>
        <v>2200000</v>
      </c>
      <c r="C21" s="3"/>
    </row>
    <row r="22" spans="1:3" x14ac:dyDescent="0.3">
      <c r="A22" s="1"/>
      <c r="B22" s="3"/>
      <c r="C22" s="3"/>
    </row>
    <row r="23" spans="1:3" x14ac:dyDescent="0.3">
      <c r="A23" s="19" t="s">
        <v>27</v>
      </c>
      <c r="B23" s="19"/>
      <c r="C23" s="19"/>
    </row>
    <row r="24" spans="1:3" x14ac:dyDescent="0.3">
      <c r="A24" s="20" t="s">
        <v>47</v>
      </c>
      <c r="B24" s="21">
        <v>50000</v>
      </c>
      <c r="C24" s="19"/>
    </row>
    <row r="25" spans="1:3" ht="15" customHeight="1" x14ac:dyDescent="0.3">
      <c r="A25" s="20" t="s">
        <v>28</v>
      </c>
      <c r="B25" s="21">
        <v>57935</v>
      </c>
      <c r="C25" s="22"/>
    </row>
    <row r="26" spans="1:3" ht="15" customHeight="1" x14ac:dyDescent="0.3">
      <c r="A26" s="20" t="s">
        <v>29</v>
      </c>
      <c r="B26" s="21">
        <v>180000</v>
      </c>
      <c r="C26" s="22"/>
    </row>
    <row r="27" spans="1:3" ht="15" customHeight="1" x14ac:dyDescent="0.3">
      <c r="A27" s="20" t="s">
        <v>30</v>
      </c>
      <c r="B27" s="21">
        <v>245000</v>
      </c>
      <c r="C27" s="22"/>
    </row>
    <row r="28" spans="1:3" x14ac:dyDescent="0.3">
      <c r="A28" s="16" t="s">
        <v>25</v>
      </c>
      <c r="B28" s="18">
        <f>SUM(B24:B27)</f>
        <v>532935</v>
      </c>
      <c r="C28" s="3"/>
    </row>
    <row r="29" spans="1:3" x14ac:dyDescent="0.3">
      <c r="A29" s="1"/>
      <c r="B29" s="3"/>
      <c r="C29" s="3"/>
    </row>
    <row r="30" spans="1:3" x14ac:dyDescent="0.3">
      <c r="A30" s="16" t="s">
        <v>31</v>
      </c>
      <c r="B30" s="18">
        <f>B21+B28</f>
        <v>2732935</v>
      </c>
      <c r="C30" s="3"/>
    </row>
    <row r="31" spans="1:3" x14ac:dyDescent="0.3">
      <c r="A31" s="1"/>
      <c r="B31" s="3"/>
      <c r="C31" s="3"/>
    </row>
    <row r="32" spans="1:3" x14ac:dyDescent="0.3">
      <c r="A32" s="1"/>
      <c r="B32" s="3"/>
      <c r="C32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Lavori in corso</vt:lpstr>
      <vt:lpstr>Lavori da programmare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chiara.bosio</dc:creator>
  <cp:lastModifiedBy>Piera Razetto</cp:lastModifiedBy>
  <cp:lastPrinted>2025-06-18T20:25:40Z</cp:lastPrinted>
  <dcterms:created xsi:type="dcterms:W3CDTF">2022-10-05T09:37:17Z</dcterms:created>
  <dcterms:modified xsi:type="dcterms:W3CDTF">2025-06-18T20:25:46Z</dcterms:modified>
</cp:coreProperties>
</file>